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7560" windowHeight="6660" tabRatio="415" activeTab="0"/>
  </bookViews>
  <sheets>
    <sheet name="BCTC Q3.2008" sheetId="1" r:id="rId1"/>
    <sheet name="Cac chi tieu co ban " sheetId="2" r:id="rId2"/>
  </sheets>
  <definedNames/>
  <calcPr fullCalcOnLoad="1"/>
</workbook>
</file>

<file path=xl/comments2.xml><?xml version="1.0" encoding="utf-8"?>
<comments xmlns="http://schemas.openxmlformats.org/spreadsheetml/2006/main">
  <authors>
    <author>ha</author>
  </authors>
  <commentList>
    <comment ref="B16" authorId="0">
      <text>
        <r>
          <rPr>
            <b/>
            <sz val="8"/>
            <rFont val="Tahoma"/>
            <family val="0"/>
          </rPr>
          <t>ha: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<sst xmlns="http://schemas.openxmlformats.org/spreadsheetml/2006/main" count="110" uniqueCount="105">
  <si>
    <t>Stt</t>
  </si>
  <si>
    <t>Néi dung</t>
  </si>
  <si>
    <t>I</t>
  </si>
  <si>
    <t>C¸c kho¶n ®Çu t­ tµi chÝnh ng¾n h¹n</t>
  </si>
  <si>
    <t>Hµng tån kho</t>
  </si>
  <si>
    <t>C¸c kho¶n ®Çu t­ tµi chÝnh dµi h¹n</t>
  </si>
  <si>
    <t>Tæng céng tµi s¶n</t>
  </si>
  <si>
    <t>Nî ph¶i tr¶</t>
  </si>
  <si>
    <t>Nî ng¾n h¹n</t>
  </si>
  <si>
    <t>Nî dµi h¹n</t>
  </si>
  <si>
    <t>Tæng céng nguån vèn</t>
  </si>
  <si>
    <t>II</t>
  </si>
  <si>
    <t>III</t>
  </si>
  <si>
    <t>IV</t>
  </si>
  <si>
    <t>V</t>
  </si>
  <si>
    <t>VI</t>
  </si>
  <si>
    <t>ChØ tiªu</t>
  </si>
  <si>
    <t>Doanh thu b¸n hµng vµ cung cÊp dÞch vô</t>
  </si>
  <si>
    <t>Gi¸ vèn hµng b¸n</t>
  </si>
  <si>
    <t>Chi phÝ b¸n hµng</t>
  </si>
  <si>
    <t>Chi phÝ qu¶n lý doanh nghiÖp</t>
  </si>
  <si>
    <t>Chi phÝ kh¸c</t>
  </si>
  <si>
    <t>Lîi nhuËn kh¸c</t>
  </si>
  <si>
    <t>Cæ tøc trªn mçi cæ phiÕu</t>
  </si>
  <si>
    <t xml:space="preserve">III. C¸c chØ tiªu tµi chÝnh c¬ b¶n </t>
  </si>
  <si>
    <t>Tµi s¶n cè ®Þnh</t>
  </si>
  <si>
    <t>C¸c kho¶n ph¶i thu ng¾n h¹n</t>
  </si>
  <si>
    <t>1.</t>
  </si>
  <si>
    <t xml:space="preserve">2. </t>
  </si>
  <si>
    <t xml:space="preserve">3. </t>
  </si>
  <si>
    <t>4.</t>
  </si>
  <si>
    <t>B¸o c¸o tµi chÝnh tãm t¾t</t>
  </si>
  <si>
    <t xml:space="preserve">                Gi¸m ®èc </t>
  </si>
  <si>
    <t>Tµi s¶n l­u ®éng vµ ®Çu t­ ng¾n h¹n</t>
  </si>
  <si>
    <t>II - A. KÕt qu¶ ho¹t ®éng SXKD</t>
  </si>
  <si>
    <t>C¬ cÊu tµi s¶n</t>
  </si>
  <si>
    <t>C¬ cÊu vÒ nguån vèn</t>
  </si>
  <si>
    <t>Kh¶ n¨ng thanh to¸n</t>
  </si>
  <si>
    <t>Kh¶ n¨ng thanh to¸n nhanh</t>
  </si>
  <si>
    <t>Nî ph¶i tr¶/Tæng vèn</t>
  </si>
  <si>
    <t>Tû suÊt lîi nhuËn</t>
  </si>
  <si>
    <t>Tû suÊt lîi nhuËn tr­íc thuÕ/ Tæng tµi s¶n</t>
  </si>
  <si>
    <t>Tû suÊt lîi nhuËn sau thuÕ/Doanh thu thuÇn</t>
  </si>
  <si>
    <t>Tû suÊt lîi nhuËn sau thuÕ/Nguån vèn chñ së h÷u</t>
  </si>
  <si>
    <t>(ChØ ¸p dông ®èi víi b¸o c¸o n¨m)</t>
  </si>
  <si>
    <t>I.A. B¶ng c©n ®èi kÕ to¸n</t>
  </si>
  <si>
    <t>MÉu CBTT- 03</t>
  </si>
  <si>
    <t>§VT</t>
  </si>
  <si>
    <t>%</t>
  </si>
  <si>
    <t>LÇn</t>
  </si>
  <si>
    <t>Ngµy      th¸ng      n¨m 200...</t>
  </si>
  <si>
    <t xml:space="preserve"> -Tµi s¶n cè ®Þnh/Tæng tµi s¶n</t>
  </si>
  <si>
    <t xml:space="preserve"> -Tµi s¶n l­u ®éng/Tæng tµi s¶n</t>
  </si>
  <si>
    <t>Kh¶ n¨ng thanh to¸n hiÖn hµnh</t>
  </si>
  <si>
    <t>Vèn chñ së h÷u</t>
  </si>
  <si>
    <t>-Vèn ®Çu t­ cña chñ së h÷u</t>
  </si>
  <si>
    <t>-ThÆng d­ vèn cæ phÇn</t>
  </si>
  <si>
    <t>-Vèn kh¸c cña chñ së h÷u</t>
  </si>
  <si>
    <t>-Cæ phiÕu quü</t>
  </si>
  <si>
    <t>-Chªnh lÖch ®¸nh gi¸ l¹i tµi s¶n</t>
  </si>
  <si>
    <t>-Chªnh lÖch tû gi¸ hèi ®o¸i</t>
  </si>
  <si>
    <t>-C¸c quü</t>
  </si>
  <si>
    <t>-Lîi nhuËn sau thuÕ ch­a ph©n phèi</t>
  </si>
  <si>
    <t>-Nguån vèn ®Çu t­ XDCB</t>
  </si>
  <si>
    <t>Nguån kinh phÝ vµ quü kh¸c</t>
  </si>
  <si>
    <t>-Quü khen th­ëng phóc lîi</t>
  </si>
  <si>
    <t>-Nguån kinh phÝ</t>
  </si>
  <si>
    <t>-Nguån kinh phÝ ®· h×nh thµnh TSC§</t>
  </si>
  <si>
    <t>c«ng ty cp viglacera tõ s¬n</t>
  </si>
  <si>
    <r>
      <t>(</t>
    </r>
    <r>
      <rPr>
        <i/>
        <sz val="12"/>
        <rFont val=".VnTimeH"/>
        <family val="2"/>
      </rPr>
      <t>¸</t>
    </r>
    <r>
      <rPr>
        <i/>
        <sz val="12"/>
        <rFont val=".VnTime"/>
        <family val="0"/>
      </rPr>
      <t>p dông ®èi víi doanh nghiÖp s¶n xuÊt, chÕ biÕn, dÞch vô...)</t>
    </r>
  </si>
  <si>
    <t>Nguån vèn chñ së h÷u/Tæng nguån vèn</t>
  </si>
  <si>
    <t>C¸c kho¶n gi¶m trõ doanh thu</t>
  </si>
  <si>
    <t>Doanh thu thuÇn vÒ b¸n hµng vµ cung cÊp dÞch vô</t>
  </si>
  <si>
    <t>Doanh thu ho¹t ®éng tµi chÝnh</t>
  </si>
  <si>
    <t>Chi phÝ tµi chÝnh</t>
  </si>
  <si>
    <t>Lîi nhuËn thuÇn tõ ho¹t ®éng kinh doanh</t>
  </si>
  <si>
    <t>Thu nhËp kh¸c</t>
  </si>
  <si>
    <t>Tæng lîi nhuËn kÕ to¸n tr­íc thuÕ</t>
  </si>
  <si>
    <t>Lîi nhuËn sau thuÕ thu nhËp doanh nghiÖp</t>
  </si>
  <si>
    <t>L·i c¬ b¶n trªn cæ phiÕu</t>
  </si>
  <si>
    <t>ThuÕ thu nhËp doanh nghiÖp</t>
  </si>
  <si>
    <t>TiÒn vµ c¸c kho¶n t­¬ng ®­¬ng tiÒn</t>
  </si>
  <si>
    <t>Tµi s¶n ng¾n h¹n kh¸c</t>
  </si>
  <si>
    <t>Tµi s¶n dµi h¹n</t>
  </si>
  <si>
    <t>C¸c kho¶n ph¶i thu dµi h¹n</t>
  </si>
  <si>
    <t>- Tµi s¶n cè ®Þnh h÷u h×nh</t>
  </si>
  <si>
    <t>- Tµi s¶n cè ®Þnh thuª tµi chÝnh</t>
  </si>
  <si>
    <t>- Chi phÝ x©y dùng c¬ b¶n dë dang</t>
  </si>
  <si>
    <t>- Tµi s¶n cè ®Þnh v« h×nh</t>
  </si>
  <si>
    <t>BÊt ®éng s¶n ®Çu t­</t>
  </si>
  <si>
    <t>Tµi s¶n dµi h¹n kh¸c</t>
  </si>
  <si>
    <t>Lîi nhuËn gép vÒ b¸n hµng vµ cung cÊp dÞch vô</t>
  </si>
  <si>
    <t>(Quý III n¨m 2008)</t>
  </si>
  <si>
    <t>Luü kÕ 9 th¸ng</t>
  </si>
  <si>
    <t>Kú b¸o c¸o (quý III)</t>
  </si>
  <si>
    <t>Do·n ThÞ Chung</t>
  </si>
  <si>
    <t xml:space="preserve">                                 LËp biÓu                                  </t>
  </si>
  <si>
    <t>§VT: ®ång</t>
  </si>
  <si>
    <t xml:space="preserve">Sè d­ cuèi </t>
  </si>
  <si>
    <t>quý III/2008</t>
  </si>
  <si>
    <t xml:space="preserve">Sè d­ ®Çu </t>
  </si>
  <si>
    <t xml:space="preserve">             Gi¸m ®èc</t>
  </si>
  <si>
    <r>
      <t>Ghi chó</t>
    </r>
    <r>
      <rPr>
        <i/>
        <sz val="12"/>
        <rFont val=".VnTime"/>
        <family val="2"/>
      </rPr>
      <t>: L·i c¬ b¶n trªn cp ®­îc tÝnh theo vèn ®iÒu lÖ b×nh qu©n trong kú.</t>
    </r>
  </si>
  <si>
    <t>STT</t>
  </si>
  <si>
    <t>B¾c Ninh, ngµy … th¸ng 10 n¨m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</si>
</sst>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</numFmts>
  <fonts count="21">
    <font>
      <sz val="14"/>
      <name val=".vntime"/>
      <family val="0"/>
    </font>
    <font>
      <sz val="8"/>
      <name val=".VnTime"/>
      <family val="0"/>
    </font>
    <font>
      <b/>
      <sz val="14"/>
      <name val=".VnTime"/>
      <family val="2"/>
    </font>
    <font>
      <b/>
      <sz val="12"/>
      <name val=".VnTime"/>
      <family val="2"/>
    </font>
    <font>
      <b/>
      <sz val="13"/>
      <name val=".VnTimeH"/>
      <family val="2"/>
    </font>
    <font>
      <i/>
      <sz val="14"/>
      <name val=".VnTime"/>
      <family val="0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b/>
      <sz val="13"/>
      <name val=".VnTime"/>
      <family val="2"/>
    </font>
    <font>
      <sz val="13"/>
      <name val=".VnTime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.VnTimeH"/>
      <family val="2"/>
    </font>
    <font>
      <i/>
      <sz val="12"/>
      <name val=".VnTime"/>
      <family val="2"/>
    </font>
    <font>
      <i/>
      <sz val="13"/>
      <name val=".VnTime"/>
      <family val="2"/>
    </font>
    <font>
      <sz val="12"/>
      <name val=".VnTime"/>
      <family val="0"/>
    </font>
    <font>
      <i/>
      <sz val="12"/>
      <name val=".VnTimeH"/>
      <family val="2"/>
    </font>
    <font>
      <sz val="12"/>
      <name val=".VnTimeH"/>
      <family val="2"/>
    </font>
    <font>
      <b/>
      <i/>
      <sz val="14"/>
      <name val=".VnTime"/>
      <family val="2"/>
    </font>
    <font>
      <b/>
      <i/>
      <u val="single"/>
      <sz val="12"/>
      <name val=".VnTime"/>
      <family val="2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9" fillId="0" borderId="4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5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0" fontId="9" fillId="0" borderId="6" xfId="0" applyFont="1" applyBorder="1" applyAlignment="1">
      <alignment horizontal="center"/>
    </xf>
    <xf numFmtId="164" fontId="9" fillId="0" borderId="6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0" xfId="0" applyNumberFormat="1" applyFont="1" applyAlignment="1">
      <alignment/>
    </xf>
    <xf numFmtId="3" fontId="4" fillId="0" borderId="7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8" fillId="0" borderId="8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9" fillId="0" borderId="9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3" fontId="3" fillId="2" borderId="2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3" fontId="15" fillId="2" borderId="2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/>
    </xf>
    <xf numFmtId="3" fontId="15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/>
    </xf>
    <xf numFmtId="0" fontId="15" fillId="2" borderId="2" xfId="0" applyFont="1" applyFill="1" applyBorder="1" applyAlignment="1" quotePrefix="1">
      <alignment horizontal="left"/>
    </xf>
    <xf numFmtId="0" fontId="15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0" fontId="15" fillId="2" borderId="2" xfId="0" applyFont="1" applyFill="1" applyBorder="1" applyAlignment="1" quotePrefix="1">
      <alignment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3" fillId="2" borderId="0" xfId="0" applyNumberFormat="1" applyFont="1" applyFill="1" applyAlignment="1">
      <alignment horizontal="right"/>
    </xf>
    <xf numFmtId="3" fontId="15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3" fontId="12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2" xfId="0" applyFont="1" applyFill="1" applyBorder="1" applyAlignment="1">
      <alignment/>
    </xf>
    <xf numFmtId="0" fontId="15" fillId="2" borderId="13" xfId="0" applyFont="1" applyFill="1" applyBorder="1" applyAlignment="1">
      <alignment/>
    </xf>
    <xf numFmtId="3" fontId="15" fillId="2" borderId="12" xfId="0" applyNumberFormat="1" applyFont="1" applyFill="1" applyBorder="1" applyAlignment="1">
      <alignment/>
    </xf>
    <xf numFmtId="3" fontId="15" fillId="2" borderId="4" xfId="0" applyNumberFormat="1" applyFont="1" applyFill="1" applyBorder="1" applyAlignment="1">
      <alignment/>
    </xf>
    <xf numFmtId="0" fontId="15" fillId="2" borderId="14" xfId="0" applyFont="1" applyFill="1" applyBorder="1" applyAlignment="1">
      <alignment/>
    </xf>
    <xf numFmtId="0" fontId="15" fillId="2" borderId="15" xfId="0" applyFont="1" applyFill="1" applyBorder="1" applyAlignment="1">
      <alignment/>
    </xf>
    <xf numFmtId="3" fontId="15" fillId="2" borderId="14" xfId="0" applyNumberFormat="1" applyFont="1" applyFill="1" applyBorder="1" applyAlignment="1">
      <alignment/>
    </xf>
    <xf numFmtId="0" fontId="15" fillId="2" borderId="5" xfId="0" applyFont="1" applyFill="1" applyBorder="1" applyAlignment="1">
      <alignment horizontal="center"/>
    </xf>
    <xf numFmtId="0" fontId="15" fillId="2" borderId="16" xfId="0" applyFont="1" applyFill="1" applyBorder="1" applyAlignment="1">
      <alignment/>
    </xf>
    <xf numFmtId="0" fontId="15" fillId="2" borderId="17" xfId="0" applyFont="1" applyFill="1" applyBorder="1" applyAlignment="1">
      <alignment/>
    </xf>
    <xf numFmtId="4" fontId="15" fillId="2" borderId="14" xfId="0" applyNumberFormat="1" applyFont="1" applyFill="1" applyBorder="1" applyAlignment="1">
      <alignment/>
    </xf>
    <xf numFmtId="4" fontId="15" fillId="2" borderId="2" xfId="0" applyNumberFormat="1" applyFont="1" applyFill="1" applyBorder="1" applyAlignment="1">
      <alignment/>
    </xf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/>
    </xf>
    <xf numFmtId="3" fontId="15" fillId="2" borderId="18" xfId="0" applyNumberFormat="1" applyFont="1" applyFill="1" applyBorder="1" applyAlignment="1">
      <alignment/>
    </xf>
    <xf numFmtId="4" fontId="15" fillId="2" borderId="3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3" fontId="13" fillId="2" borderId="19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2" fillId="2" borderId="20" xfId="0" applyFont="1" applyFill="1" applyBorder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 quotePrefix="1">
      <alignment horizontal="left"/>
    </xf>
    <xf numFmtId="0" fontId="15" fillId="2" borderId="2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3" fontId="13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 quotePrefix="1">
      <alignment horizontal="left"/>
    </xf>
    <xf numFmtId="0" fontId="8" fillId="0" borderId="11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 quotePrefix="1">
      <alignment horizontal="left"/>
    </xf>
    <xf numFmtId="0" fontId="9" fillId="0" borderId="22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9" fillId="0" borderId="22" xfId="0" applyFont="1" applyBorder="1" applyAlignment="1" quotePrefix="1">
      <alignment/>
    </xf>
    <xf numFmtId="0" fontId="9" fillId="0" borderId="18" xfId="0" applyFont="1" applyBorder="1" applyAlignment="1">
      <alignment/>
    </xf>
    <xf numFmtId="0" fontId="9" fillId="0" borderId="23" xfId="0" applyFont="1" applyBorder="1" applyAlignment="1" quotePrefix="1">
      <alignment/>
    </xf>
    <xf numFmtId="3" fontId="9" fillId="0" borderId="8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9" fillId="0" borderId="23" xfId="0" applyFont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3"/>
  <sheetViews>
    <sheetView tabSelected="1" zoomScale="90" zoomScaleNormal="90" workbookViewId="0" topLeftCell="A1">
      <selection activeCell="A74" sqref="A74:C74"/>
    </sheetView>
  </sheetViews>
  <sheetFormatPr defaultColWidth="8.66015625" defaultRowHeight="18"/>
  <cols>
    <col min="1" max="1" width="4.16015625" style="97" customWidth="1"/>
    <col min="2" max="2" width="1.91015625" style="97" customWidth="1"/>
    <col min="3" max="3" width="33.91015625" style="97" customWidth="1"/>
    <col min="4" max="4" width="17.83203125" style="66" customWidth="1"/>
    <col min="5" max="5" width="14.33203125" style="66" customWidth="1"/>
    <col min="6" max="6" width="13" style="122" customWidth="1"/>
    <col min="7" max="7" width="11.16015625" style="122" customWidth="1"/>
    <col min="8" max="49" width="8.83203125" style="123" customWidth="1"/>
    <col min="50" max="16384" width="8.83203125" style="97" customWidth="1"/>
  </cols>
  <sheetData>
    <row r="1" spans="1:49" s="64" customFormat="1" ht="18.75">
      <c r="A1" s="62" t="s">
        <v>46</v>
      </c>
      <c r="B1" s="62"/>
      <c r="C1" s="62"/>
      <c r="E1" s="65"/>
      <c r="F1" s="120"/>
      <c r="G1" s="120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</row>
    <row r="2" spans="1:3" ht="18.75">
      <c r="A2" s="63" t="s">
        <v>68</v>
      </c>
      <c r="B2" s="63"/>
      <c r="C2" s="63"/>
    </row>
    <row r="3" spans="1:5" ht="30" customHeight="1">
      <c r="A3" s="137" t="s">
        <v>31</v>
      </c>
      <c r="B3" s="137"/>
      <c r="C3" s="137"/>
      <c r="D3" s="137"/>
      <c r="E3" s="137"/>
    </row>
    <row r="4" spans="1:5" ht="18.75" customHeight="1">
      <c r="A4" s="138" t="s">
        <v>92</v>
      </c>
      <c r="B4" s="138"/>
      <c r="C4" s="138"/>
      <c r="D4" s="138"/>
      <c r="E4" s="138"/>
    </row>
    <row r="5" spans="1:49" s="67" customFormat="1" ht="20.25" customHeight="1">
      <c r="A5" s="63" t="s">
        <v>45</v>
      </c>
      <c r="B5" s="63"/>
      <c r="C5" s="63"/>
      <c r="E5" s="68"/>
      <c r="F5" s="38"/>
      <c r="G5" s="38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</row>
    <row r="6" spans="1:49" s="67" customFormat="1" ht="16.5" customHeight="1">
      <c r="A6" s="63"/>
      <c r="B6" s="63"/>
      <c r="C6" s="63"/>
      <c r="E6" s="69" t="s">
        <v>97</v>
      </c>
      <c r="F6" s="38"/>
      <c r="G6" s="3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</row>
    <row r="7" spans="1:49" s="109" customFormat="1" ht="15.75">
      <c r="A7" s="116" t="s">
        <v>103</v>
      </c>
      <c r="B7" s="116" t="s">
        <v>1</v>
      </c>
      <c r="C7" s="116"/>
      <c r="D7" s="40" t="s">
        <v>100</v>
      </c>
      <c r="E7" s="41" t="s">
        <v>98</v>
      </c>
      <c r="F7" s="124"/>
      <c r="G7" s="124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</row>
    <row r="8" spans="1:49" s="109" customFormat="1" ht="15.75" customHeight="1">
      <c r="A8" s="117"/>
      <c r="B8" s="117"/>
      <c r="C8" s="117"/>
      <c r="D8" s="42" t="s">
        <v>99</v>
      </c>
      <c r="E8" s="43" t="s">
        <v>99</v>
      </c>
      <c r="F8" s="124"/>
      <c r="G8" s="124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</row>
    <row r="9" spans="1:49" s="64" customFormat="1" ht="16.5" customHeight="1">
      <c r="A9" s="44" t="s">
        <v>2</v>
      </c>
      <c r="B9" s="45" t="s">
        <v>33</v>
      </c>
      <c r="C9" s="45"/>
      <c r="D9" s="46">
        <f>SUM(D10:D14)</f>
        <v>16639941260</v>
      </c>
      <c r="E9" s="46">
        <f>SUM(E10:E14)</f>
        <v>20206509712</v>
      </c>
      <c r="F9" s="120"/>
      <c r="G9" s="120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</row>
    <row r="10" spans="1:5" ht="16.5" customHeight="1">
      <c r="A10" s="47">
        <v>1</v>
      </c>
      <c r="B10" s="48" t="s">
        <v>81</v>
      </c>
      <c r="C10" s="48"/>
      <c r="D10" s="49">
        <v>1270538519</v>
      </c>
      <c r="E10" s="49">
        <v>834063417</v>
      </c>
    </row>
    <row r="11" spans="1:5" ht="16.5" customHeight="1">
      <c r="A11" s="47">
        <v>2</v>
      </c>
      <c r="B11" s="48" t="s">
        <v>3</v>
      </c>
      <c r="C11" s="48"/>
      <c r="D11" s="49">
        <v>543488040</v>
      </c>
      <c r="E11" s="49">
        <v>984195074</v>
      </c>
    </row>
    <row r="12" spans="1:5" ht="16.5" customHeight="1">
      <c r="A12" s="47">
        <v>3</v>
      </c>
      <c r="B12" s="48" t="s">
        <v>26</v>
      </c>
      <c r="C12" s="48"/>
      <c r="D12" s="49">
        <v>5135179159</v>
      </c>
      <c r="E12" s="49">
        <v>5154713607</v>
      </c>
    </row>
    <row r="13" spans="1:5" ht="16.5" customHeight="1">
      <c r="A13" s="47">
        <v>4</v>
      </c>
      <c r="B13" s="48" t="s">
        <v>4</v>
      </c>
      <c r="C13" s="48"/>
      <c r="D13" s="49">
        <v>9690735542</v>
      </c>
      <c r="E13" s="49">
        <v>13233537614</v>
      </c>
    </row>
    <row r="14" spans="1:5" ht="16.5" customHeight="1">
      <c r="A14" s="47">
        <v>5</v>
      </c>
      <c r="B14" s="48" t="s">
        <v>82</v>
      </c>
      <c r="C14" s="48"/>
      <c r="D14" s="49"/>
      <c r="E14" s="49"/>
    </row>
    <row r="15" spans="1:49" s="64" customFormat="1" ht="16.5" customHeight="1">
      <c r="A15" s="50" t="s">
        <v>11</v>
      </c>
      <c r="B15" s="51" t="s">
        <v>83</v>
      </c>
      <c r="C15" s="51"/>
      <c r="D15" s="36">
        <f>D17+D22+D23+D24</f>
        <v>22178957824</v>
      </c>
      <c r="E15" s="36">
        <f>E17+E22+E23+E24</f>
        <v>21041886252</v>
      </c>
      <c r="F15" s="120"/>
      <c r="G15" s="120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</row>
    <row r="16" spans="1:49" s="110" customFormat="1" ht="16.5" customHeight="1">
      <c r="A16" s="52">
        <v>1</v>
      </c>
      <c r="B16" s="53" t="s">
        <v>84</v>
      </c>
      <c r="C16" s="53"/>
      <c r="D16" s="39"/>
      <c r="E16" s="39"/>
      <c r="F16" s="125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</row>
    <row r="17" spans="1:5" ht="16.5" customHeight="1">
      <c r="A17" s="47">
        <v>2</v>
      </c>
      <c r="B17" s="48" t="s">
        <v>25</v>
      </c>
      <c r="C17" s="48"/>
      <c r="D17" s="49">
        <f>SUM(D18:D21)</f>
        <v>14163636731</v>
      </c>
      <c r="E17" s="49">
        <f>SUM(E18:E21)</f>
        <v>13999964559</v>
      </c>
    </row>
    <row r="18" spans="1:5" ht="16.5" customHeight="1">
      <c r="A18" s="47"/>
      <c r="B18" s="118" t="s">
        <v>85</v>
      </c>
      <c r="C18" s="119"/>
      <c r="D18" s="49">
        <v>12568495273</v>
      </c>
      <c r="E18" s="49">
        <v>12036015273</v>
      </c>
    </row>
    <row r="19" spans="1:5" ht="16.5" customHeight="1">
      <c r="A19" s="47"/>
      <c r="B19" s="118" t="s">
        <v>88</v>
      </c>
      <c r="C19" s="119"/>
      <c r="D19" s="49">
        <v>609821229</v>
      </c>
      <c r="E19" s="49">
        <v>600347229</v>
      </c>
    </row>
    <row r="20" spans="1:5" ht="16.5" customHeight="1">
      <c r="A20" s="47"/>
      <c r="B20" s="118" t="s">
        <v>86</v>
      </c>
      <c r="C20" s="119"/>
      <c r="D20" s="49"/>
      <c r="E20" s="49"/>
    </row>
    <row r="21" spans="1:5" ht="16.5" customHeight="1">
      <c r="A21" s="47"/>
      <c r="B21" s="118" t="s">
        <v>87</v>
      </c>
      <c r="C21" s="119"/>
      <c r="D21" s="49">
        <v>985320229</v>
      </c>
      <c r="E21" s="49">
        <v>1363602057</v>
      </c>
    </row>
    <row r="22" spans="1:5" ht="16.5" customHeight="1">
      <c r="A22" s="47">
        <v>3</v>
      </c>
      <c r="B22" s="55" t="s">
        <v>89</v>
      </c>
      <c r="C22" s="55"/>
      <c r="D22" s="49">
        <v>211951933</v>
      </c>
      <c r="E22" s="49">
        <v>206905933</v>
      </c>
    </row>
    <row r="23" spans="1:5" ht="16.5" customHeight="1">
      <c r="A23" s="47">
        <v>4</v>
      </c>
      <c r="B23" s="48" t="s">
        <v>5</v>
      </c>
      <c r="C23" s="48"/>
      <c r="D23" s="49">
        <v>6137369160</v>
      </c>
      <c r="E23" s="49">
        <v>5335015760</v>
      </c>
    </row>
    <row r="24" spans="1:5" ht="16.5" customHeight="1">
      <c r="A24" s="47">
        <v>5</v>
      </c>
      <c r="B24" s="48" t="s">
        <v>90</v>
      </c>
      <c r="C24" s="48"/>
      <c r="D24" s="49">
        <v>1666000000</v>
      </c>
      <c r="E24" s="49">
        <v>1500000000</v>
      </c>
    </row>
    <row r="25" spans="1:49" s="111" customFormat="1" ht="16.5" customHeight="1">
      <c r="A25" s="56" t="s">
        <v>12</v>
      </c>
      <c r="B25" s="57" t="s">
        <v>6</v>
      </c>
      <c r="C25" s="57"/>
      <c r="D25" s="58">
        <f>D9+D15</f>
        <v>38818899084</v>
      </c>
      <c r="E25" s="58">
        <f>E9+E15</f>
        <v>41248395964</v>
      </c>
      <c r="F25" s="38"/>
      <c r="G25" s="38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</row>
    <row r="26" spans="1:49" s="64" customFormat="1" ht="16.5" customHeight="1">
      <c r="A26" s="50" t="s">
        <v>13</v>
      </c>
      <c r="B26" s="51" t="s">
        <v>7</v>
      </c>
      <c r="C26" s="51"/>
      <c r="D26" s="36">
        <f>D27+D28</f>
        <v>18304042422</v>
      </c>
      <c r="E26" s="36">
        <f>E27+E28</f>
        <v>18760225179</v>
      </c>
      <c r="F26" s="120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</row>
    <row r="27" spans="1:5" ht="16.5" customHeight="1">
      <c r="A27" s="47">
        <v>1</v>
      </c>
      <c r="B27" s="48" t="s">
        <v>8</v>
      </c>
      <c r="C27" s="48"/>
      <c r="D27" s="49">
        <f>18833936229-1887000000</f>
        <v>16946936229</v>
      </c>
      <c r="E27" s="49">
        <v>17403118986</v>
      </c>
    </row>
    <row r="28" spans="1:5" ht="16.5" customHeight="1">
      <c r="A28" s="47">
        <v>2</v>
      </c>
      <c r="B28" s="48" t="s">
        <v>9</v>
      </c>
      <c r="C28" s="48"/>
      <c r="D28" s="49">
        <v>1357106193</v>
      </c>
      <c r="E28" s="49">
        <v>1357106193</v>
      </c>
    </row>
    <row r="29" spans="1:49" s="64" customFormat="1" ht="16.5" customHeight="1">
      <c r="A29" s="50" t="s">
        <v>14</v>
      </c>
      <c r="B29" s="51" t="s">
        <v>54</v>
      </c>
      <c r="C29" s="51"/>
      <c r="D29" s="36">
        <f>D30+D40</f>
        <v>20514856662</v>
      </c>
      <c r="E29" s="36">
        <f>E30+E40</f>
        <v>22488170785</v>
      </c>
      <c r="F29" s="120"/>
      <c r="G29" s="120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</row>
    <row r="30" spans="1:5" ht="16.5" customHeight="1">
      <c r="A30" s="47">
        <v>1</v>
      </c>
      <c r="B30" s="48" t="s">
        <v>54</v>
      </c>
      <c r="C30" s="48"/>
      <c r="D30" s="49">
        <f>SUM(D31:D39)</f>
        <v>19413728202</v>
      </c>
      <c r="E30" s="49">
        <f>SUM(E31:E39)</f>
        <v>21542250925</v>
      </c>
    </row>
    <row r="31" spans="1:5" ht="16.5" customHeight="1">
      <c r="A31" s="47"/>
      <c r="B31" s="118" t="s">
        <v>55</v>
      </c>
      <c r="C31" s="119"/>
      <c r="D31" s="49">
        <f>11100000000</f>
        <v>11100000000</v>
      </c>
      <c r="E31" s="49">
        <v>12904550000</v>
      </c>
    </row>
    <row r="32" spans="1:5" ht="16.5" customHeight="1">
      <c r="A32" s="47"/>
      <c r="B32" s="118" t="s">
        <v>56</v>
      </c>
      <c r="C32" s="119"/>
      <c r="D32" s="49"/>
      <c r="E32" s="49"/>
    </row>
    <row r="33" spans="1:5" ht="16.5" customHeight="1">
      <c r="A33" s="47"/>
      <c r="B33" s="118" t="s">
        <v>57</v>
      </c>
      <c r="C33" s="119"/>
      <c r="D33" s="49">
        <v>120000000</v>
      </c>
      <c r="E33" s="49">
        <v>120000000</v>
      </c>
    </row>
    <row r="34" spans="1:5" ht="16.5" customHeight="1">
      <c r="A34" s="47"/>
      <c r="B34" s="118" t="s">
        <v>58</v>
      </c>
      <c r="C34" s="119"/>
      <c r="D34" s="49">
        <v>-1361417400</v>
      </c>
      <c r="E34" s="49">
        <v>-1362697400</v>
      </c>
    </row>
    <row r="35" spans="1:5" ht="16.5" customHeight="1">
      <c r="A35" s="47"/>
      <c r="B35" s="118" t="s">
        <v>59</v>
      </c>
      <c r="C35" s="119"/>
      <c r="D35" s="49"/>
      <c r="E35" s="49"/>
    </row>
    <row r="36" spans="1:5" ht="16.5" customHeight="1">
      <c r="A36" s="47"/>
      <c r="B36" s="54" t="s">
        <v>60</v>
      </c>
      <c r="C36" s="55"/>
      <c r="D36" s="49"/>
      <c r="E36" s="49"/>
    </row>
    <row r="37" spans="1:5" ht="16.5" customHeight="1">
      <c r="A37" s="47"/>
      <c r="B37" s="54" t="s">
        <v>61</v>
      </c>
      <c r="C37" s="55"/>
      <c r="D37" s="49">
        <f>4201345700+910952300</f>
        <v>5112298000</v>
      </c>
      <c r="E37" s="49">
        <f>4201345700+910952300</f>
        <v>5112298000</v>
      </c>
    </row>
    <row r="38" spans="1:5" ht="16.5" customHeight="1">
      <c r="A38" s="47"/>
      <c r="B38" s="54" t="s">
        <v>62</v>
      </c>
      <c r="C38" s="55"/>
      <c r="D38" s="49">
        <f>2555847602+1887000000</f>
        <v>4442847602</v>
      </c>
      <c r="E38" s="49">
        <v>4768100325</v>
      </c>
    </row>
    <row r="39" spans="1:5" ht="16.5" customHeight="1">
      <c r="A39" s="47"/>
      <c r="B39" s="54" t="s">
        <v>63</v>
      </c>
      <c r="C39" s="55"/>
      <c r="D39" s="49"/>
      <c r="E39" s="49"/>
    </row>
    <row r="40" spans="1:5" ht="16.5" customHeight="1">
      <c r="A40" s="47">
        <v>2</v>
      </c>
      <c r="B40" s="48" t="s">
        <v>64</v>
      </c>
      <c r="C40" s="48"/>
      <c r="D40" s="49">
        <f>SUM(D41:D43)</f>
        <v>1101128460</v>
      </c>
      <c r="E40" s="49">
        <f>SUM(E41:E43)</f>
        <v>945919860</v>
      </c>
    </row>
    <row r="41" spans="1:5" ht="16.5" customHeight="1">
      <c r="A41" s="47"/>
      <c r="B41" s="59" t="s">
        <v>65</v>
      </c>
      <c r="C41" s="48"/>
      <c r="D41" s="49">
        <v>1101128460</v>
      </c>
      <c r="E41" s="49">
        <v>945919860</v>
      </c>
    </row>
    <row r="42" spans="1:5" ht="16.5" customHeight="1">
      <c r="A42" s="47"/>
      <c r="B42" s="59" t="s">
        <v>66</v>
      </c>
      <c r="C42" s="48"/>
      <c r="D42" s="49"/>
      <c r="E42" s="49"/>
    </row>
    <row r="43" spans="1:5" ht="16.5" customHeight="1">
      <c r="A43" s="47"/>
      <c r="B43" s="59" t="s">
        <v>67</v>
      </c>
      <c r="C43" s="48"/>
      <c r="D43" s="49"/>
      <c r="E43" s="49"/>
    </row>
    <row r="44" spans="1:49" s="67" customFormat="1" ht="21.75" customHeight="1">
      <c r="A44" s="60" t="s">
        <v>15</v>
      </c>
      <c r="B44" s="61" t="s">
        <v>10</v>
      </c>
      <c r="C44" s="61"/>
      <c r="D44" s="37">
        <f>D26+D29</f>
        <v>38818899084</v>
      </c>
      <c r="E44" s="37">
        <f>E26+E29</f>
        <v>41248395964</v>
      </c>
      <c r="F44" s="38"/>
      <c r="G44" s="38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</row>
    <row r="45" spans="1:49" s="67" customFormat="1" ht="18.75" customHeight="1">
      <c r="A45" s="100"/>
      <c r="B45" s="106"/>
      <c r="C45" s="106"/>
      <c r="D45" s="38"/>
      <c r="E45" s="68"/>
      <c r="F45" s="38"/>
      <c r="G45" s="38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</row>
    <row r="46" spans="1:49" s="67" customFormat="1" ht="23.25" customHeight="1">
      <c r="A46" s="139" t="s">
        <v>34</v>
      </c>
      <c r="B46" s="139"/>
      <c r="C46" s="139"/>
      <c r="D46" s="139"/>
      <c r="E46" s="139"/>
      <c r="F46" s="38"/>
      <c r="G46" s="38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</row>
    <row r="47" spans="1:49" s="112" customFormat="1" ht="18.75" hidden="1">
      <c r="A47" s="140" t="s">
        <v>69</v>
      </c>
      <c r="B47" s="140"/>
      <c r="C47" s="140"/>
      <c r="D47" s="140"/>
      <c r="E47" s="140"/>
      <c r="F47" s="127"/>
      <c r="G47" s="127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</row>
    <row r="48" spans="1:49" s="112" customFormat="1" ht="26.25" customHeight="1">
      <c r="A48" s="107"/>
      <c r="B48" s="107"/>
      <c r="C48" s="107"/>
      <c r="D48" s="108"/>
      <c r="E48" s="69" t="s">
        <v>97</v>
      </c>
      <c r="F48" s="127"/>
      <c r="G48" s="127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</row>
    <row r="49" spans="1:49" s="113" customFormat="1" ht="18.75">
      <c r="A49" s="70" t="s">
        <v>0</v>
      </c>
      <c r="B49" s="71"/>
      <c r="C49" s="72" t="s">
        <v>16</v>
      </c>
      <c r="D49" s="73" t="s">
        <v>94</v>
      </c>
      <c r="E49" s="74" t="s">
        <v>93</v>
      </c>
      <c r="F49" s="129"/>
      <c r="G49" s="129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</row>
    <row r="50" spans="1:5" ht="18">
      <c r="A50" s="75">
        <v>1</v>
      </c>
      <c r="B50" s="76" t="s">
        <v>17</v>
      </c>
      <c r="C50" s="77"/>
      <c r="D50" s="78">
        <v>14265085664</v>
      </c>
      <c r="E50" s="79">
        <f>31593709980+D50</f>
        <v>45858795644</v>
      </c>
    </row>
    <row r="51" spans="1:5" ht="18">
      <c r="A51" s="47">
        <v>2</v>
      </c>
      <c r="B51" s="80" t="s">
        <v>71</v>
      </c>
      <c r="C51" s="81"/>
      <c r="D51" s="82"/>
      <c r="E51" s="49"/>
    </row>
    <row r="52" spans="1:5" ht="18">
      <c r="A52" s="47">
        <v>3</v>
      </c>
      <c r="B52" s="80" t="s">
        <v>72</v>
      </c>
      <c r="C52" s="81"/>
      <c r="D52" s="49">
        <f>D50-D51</f>
        <v>14265085664</v>
      </c>
      <c r="E52" s="49">
        <f>E50-E51</f>
        <v>45858795644</v>
      </c>
    </row>
    <row r="53" spans="1:5" ht="18">
      <c r="A53" s="47">
        <v>4</v>
      </c>
      <c r="B53" s="80" t="s">
        <v>18</v>
      </c>
      <c r="C53" s="81"/>
      <c r="D53" s="82">
        <v>7048042773</v>
      </c>
      <c r="E53" s="49">
        <f>16751489481+D53</f>
        <v>23799532254</v>
      </c>
    </row>
    <row r="54" spans="1:5" ht="18">
      <c r="A54" s="47">
        <v>5</v>
      </c>
      <c r="B54" s="80" t="s">
        <v>91</v>
      </c>
      <c r="C54" s="81"/>
      <c r="D54" s="49">
        <f>D52-D53</f>
        <v>7217042891</v>
      </c>
      <c r="E54" s="49">
        <f>E52-E53</f>
        <v>22059263390</v>
      </c>
    </row>
    <row r="55" spans="1:5" ht="18">
      <c r="A55" s="47">
        <v>6</v>
      </c>
      <c r="B55" s="80" t="s">
        <v>73</v>
      </c>
      <c r="C55" s="81"/>
      <c r="D55" s="82">
        <v>204524963</v>
      </c>
      <c r="E55" s="49">
        <f>165097791+D55</f>
        <v>369622754</v>
      </c>
    </row>
    <row r="56" spans="1:5" ht="18">
      <c r="A56" s="47">
        <v>7</v>
      </c>
      <c r="B56" s="80" t="s">
        <v>74</v>
      </c>
      <c r="C56" s="81"/>
      <c r="D56" s="82">
        <v>-32580574</v>
      </c>
      <c r="E56" s="49">
        <f>1291311249+D56</f>
        <v>1258730675</v>
      </c>
    </row>
    <row r="57" spans="1:5" ht="18">
      <c r="A57" s="47">
        <v>8</v>
      </c>
      <c r="B57" s="80" t="s">
        <v>19</v>
      </c>
      <c r="C57" s="81"/>
      <c r="D57" s="82">
        <v>943397913</v>
      </c>
      <c r="E57" s="49">
        <f>3157121203+D57</f>
        <v>4100519116</v>
      </c>
    </row>
    <row r="58" spans="1:5" ht="18">
      <c r="A58" s="47">
        <v>9</v>
      </c>
      <c r="B58" s="80" t="s">
        <v>20</v>
      </c>
      <c r="C58" s="81"/>
      <c r="D58" s="82">
        <v>1248853884</v>
      </c>
      <c r="E58" s="49">
        <f>5051656804+D58</f>
        <v>6300510688</v>
      </c>
    </row>
    <row r="59" spans="1:5" ht="18">
      <c r="A59" s="47">
        <v>10</v>
      </c>
      <c r="B59" s="80" t="s">
        <v>75</v>
      </c>
      <c r="C59" s="81"/>
      <c r="D59" s="49">
        <f>D54+D55-D56-D57-D58</f>
        <v>5261896631</v>
      </c>
      <c r="E59" s="49">
        <f>E54+E55-E56-E57-E58</f>
        <v>10769125665</v>
      </c>
    </row>
    <row r="60" spans="1:5" ht="18">
      <c r="A60" s="47">
        <v>11</v>
      </c>
      <c r="B60" s="80" t="s">
        <v>76</v>
      </c>
      <c r="C60" s="81"/>
      <c r="D60" s="82">
        <v>24038100</v>
      </c>
      <c r="E60" s="49">
        <f>510391232+D60</f>
        <v>534429332</v>
      </c>
    </row>
    <row r="61" spans="1:5" ht="18">
      <c r="A61" s="47">
        <v>12</v>
      </c>
      <c r="B61" s="80" t="s">
        <v>21</v>
      </c>
      <c r="C61" s="81"/>
      <c r="D61" s="82">
        <v>-29475412</v>
      </c>
      <c r="E61" s="49">
        <f>73788636+D61</f>
        <v>44313224</v>
      </c>
    </row>
    <row r="62" spans="1:5" ht="18">
      <c r="A62" s="47">
        <v>13</v>
      </c>
      <c r="B62" s="80" t="s">
        <v>22</v>
      </c>
      <c r="C62" s="81"/>
      <c r="D62" s="49">
        <f>D60-D61</f>
        <v>53513512</v>
      </c>
      <c r="E62" s="49">
        <f>E60-E61</f>
        <v>490116108</v>
      </c>
    </row>
    <row r="63" spans="1:5" ht="18">
      <c r="A63" s="47">
        <v>14</v>
      </c>
      <c r="B63" s="80" t="s">
        <v>77</v>
      </c>
      <c r="C63" s="81"/>
      <c r="D63" s="49">
        <f>D59+D62</f>
        <v>5315410143</v>
      </c>
      <c r="E63" s="49">
        <f>E59+E62</f>
        <v>11259241773</v>
      </c>
    </row>
    <row r="64" spans="1:5" ht="18">
      <c r="A64" s="47">
        <v>15</v>
      </c>
      <c r="B64" s="80" t="s">
        <v>80</v>
      </c>
      <c r="C64" s="81"/>
      <c r="D64" s="82">
        <v>744157420</v>
      </c>
      <c r="E64" s="49">
        <f>832136428+D64</f>
        <v>1576293848</v>
      </c>
    </row>
    <row r="65" spans="1:5" ht="18">
      <c r="A65" s="47">
        <v>16</v>
      </c>
      <c r="B65" s="80" t="s">
        <v>78</v>
      </c>
      <c r="C65" s="81"/>
      <c r="D65" s="49">
        <f>D63-D64</f>
        <v>4571252723</v>
      </c>
      <c r="E65" s="49">
        <f>E63-E64</f>
        <v>9682947925</v>
      </c>
    </row>
    <row r="66" spans="1:5" ht="18">
      <c r="A66" s="83">
        <v>17</v>
      </c>
      <c r="B66" s="84" t="s">
        <v>79</v>
      </c>
      <c r="C66" s="85"/>
      <c r="D66" s="86">
        <f>D65/1170151.67</f>
        <v>3906.547194006056</v>
      </c>
      <c r="E66" s="87">
        <v>8568.6</v>
      </c>
    </row>
    <row r="67" spans="1:5" ht="18">
      <c r="A67" s="88">
        <v>18</v>
      </c>
      <c r="B67" s="89" t="s">
        <v>23</v>
      </c>
      <c r="C67" s="89"/>
      <c r="D67" s="90"/>
      <c r="E67" s="91"/>
    </row>
    <row r="68" spans="1:49" s="114" customFormat="1" ht="21" customHeight="1">
      <c r="A68" s="92"/>
      <c r="B68" s="93" t="s">
        <v>102</v>
      </c>
      <c r="C68" s="94"/>
      <c r="D68" s="95"/>
      <c r="E68" s="96"/>
      <c r="F68" s="131"/>
      <c r="G68" s="131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</row>
    <row r="69" spans="1:49" s="114" customFormat="1" ht="9" customHeight="1">
      <c r="A69" s="92"/>
      <c r="B69" s="93"/>
      <c r="C69" s="94"/>
      <c r="D69" s="95"/>
      <c r="E69" s="96"/>
      <c r="F69" s="131"/>
      <c r="G69" s="131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</row>
    <row r="70" spans="3:5" ht="19.5" customHeight="1">
      <c r="C70" s="98"/>
      <c r="D70" s="136" t="s">
        <v>104</v>
      </c>
      <c r="E70" s="136"/>
    </row>
    <row r="71" spans="1:5" ht="20.25" customHeight="1">
      <c r="A71" s="134" t="s">
        <v>96</v>
      </c>
      <c r="B71" s="134"/>
      <c r="C71" s="134"/>
      <c r="D71" s="133" t="s">
        <v>101</v>
      </c>
      <c r="E71" s="133"/>
    </row>
    <row r="72" spans="1:5" ht="18">
      <c r="A72" s="101"/>
      <c r="B72" s="101"/>
      <c r="C72" s="101"/>
      <c r="D72" s="101"/>
      <c r="E72" s="101"/>
    </row>
    <row r="73" spans="1:3" ht="28.5" customHeight="1">
      <c r="A73" s="102"/>
      <c r="B73" s="102"/>
      <c r="C73" s="103"/>
    </row>
    <row r="74" spans="1:49" s="64" customFormat="1" ht="18.75">
      <c r="A74" s="135" t="s">
        <v>95</v>
      </c>
      <c r="B74" s="135"/>
      <c r="C74" s="135"/>
      <c r="D74" s="104"/>
      <c r="E74" s="105"/>
      <c r="F74" s="120"/>
      <c r="G74" s="120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</row>
    <row r="75" spans="1:3" ht="18">
      <c r="A75" s="102"/>
      <c r="B75" s="102"/>
      <c r="C75" s="102"/>
    </row>
    <row r="76" spans="1:3" ht="18">
      <c r="A76" s="102"/>
      <c r="B76" s="102"/>
      <c r="C76" s="102"/>
    </row>
    <row r="77" spans="1:3" ht="18">
      <c r="A77" s="102"/>
      <c r="B77" s="102"/>
      <c r="C77" s="102"/>
    </row>
    <row r="78" spans="1:3" ht="18">
      <c r="A78" s="102"/>
      <c r="B78" s="102"/>
      <c r="C78" s="102"/>
    </row>
    <row r="79" spans="1:3" ht="18">
      <c r="A79" s="102"/>
      <c r="B79" s="102"/>
      <c r="C79" s="102"/>
    </row>
    <row r="80" spans="1:3" ht="18">
      <c r="A80" s="102"/>
      <c r="B80" s="102"/>
      <c r="C80" s="102"/>
    </row>
    <row r="81" spans="1:3" ht="18">
      <c r="A81" s="102"/>
      <c r="B81" s="102"/>
      <c r="C81" s="102"/>
    </row>
    <row r="82" spans="1:3" ht="18">
      <c r="A82" s="102"/>
      <c r="B82" s="102"/>
      <c r="C82" s="102"/>
    </row>
    <row r="83" spans="1:3" ht="18">
      <c r="A83" s="102"/>
      <c r="B83" s="102"/>
      <c r="C83" s="102"/>
    </row>
    <row r="84" spans="1:3" ht="18">
      <c r="A84" s="102"/>
      <c r="B84" s="102"/>
      <c r="C84" s="102"/>
    </row>
    <row r="85" spans="1:3" ht="18">
      <c r="A85" s="102"/>
      <c r="B85" s="102"/>
      <c r="C85" s="102"/>
    </row>
    <row r="86" spans="1:3" ht="18">
      <c r="A86" s="102"/>
      <c r="B86" s="102"/>
      <c r="C86" s="102"/>
    </row>
    <row r="87" spans="1:3" ht="18">
      <c r="A87" s="102"/>
      <c r="B87" s="102"/>
      <c r="C87" s="102"/>
    </row>
    <row r="88" spans="1:3" ht="18">
      <c r="A88" s="102"/>
      <c r="B88" s="102"/>
      <c r="C88" s="102"/>
    </row>
    <row r="89" spans="1:3" ht="18">
      <c r="A89" s="115"/>
      <c r="B89" s="115"/>
      <c r="C89" s="115"/>
    </row>
    <row r="90" spans="1:3" ht="18">
      <c r="A90" s="115"/>
      <c r="B90" s="115"/>
      <c r="C90" s="115"/>
    </row>
    <row r="91" spans="1:3" ht="18">
      <c r="A91" s="115"/>
      <c r="B91" s="115"/>
      <c r="C91" s="115"/>
    </row>
    <row r="92" spans="1:3" ht="18">
      <c r="A92" s="115"/>
      <c r="B92" s="115"/>
      <c r="C92" s="115"/>
    </row>
    <row r="93" spans="1:3" ht="18">
      <c r="A93" s="115"/>
      <c r="B93" s="115"/>
      <c r="C93" s="115"/>
    </row>
    <row r="94" spans="1:3" ht="18">
      <c r="A94" s="115"/>
      <c r="B94" s="115"/>
      <c r="C94" s="115"/>
    </row>
    <row r="95" spans="1:3" ht="18">
      <c r="A95" s="115"/>
      <c r="B95" s="115"/>
      <c r="C95" s="115"/>
    </row>
    <row r="96" spans="1:3" ht="18">
      <c r="A96" s="115"/>
      <c r="B96" s="115"/>
      <c r="C96" s="115"/>
    </row>
    <row r="97" spans="1:3" ht="18">
      <c r="A97" s="115"/>
      <c r="B97" s="115"/>
      <c r="C97" s="115"/>
    </row>
    <row r="98" spans="1:3" ht="18">
      <c r="A98" s="115"/>
      <c r="B98" s="115"/>
      <c r="C98" s="115"/>
    </row>
    <row r="99" spans="1:3" ht="18">
      <c r="A99" s="115"/>
      <c r="B99" s="115"/>
      <c r="C99" s="115"/>
    </row>
    <row r="100" spans="1:3" ht="18">
      <c r="A100" s="115"/>
      <c r="B100" s="115"/>
      <c r="C100" s="115"/>
    </row>
    <row r="101" spans="1:3" ht="18">
      <c r="A101" s="115"/>
      <c r="B101" s="115"/>
      <c r="C101" s="115"/>
    </row>
    <row r="102" spans="1:3" ht="18">
      <c r="A102" s="115"/>
      <c r="B102" s="115"/>
      <c r="C102" s="115"/>
    </row>
    <row r="103" spans="1:3" ht="18">
      <c r="A103" s="115"/>
      <c r="B103" s="115"/>
      <c r="C103" s="115"/>
    </row>
    <row r="104" spans="1:3" ht="18">
      <c r="A104" s="115"/>
      <c r="B104" s="115"/>
      <c r="C104" s="115"/>
    </row>
    <row r="105" spans="1:3" ht="18">
      <c r="A105" s="115"/>
      <c r="B105" s="115"/>
      <c r="C105" s="115"/>
    </row>
    <row r="106" spans="1:3" ht="18">
      <c r="A106" s="115"/>
      <c r="B106" s="115"/>
      <c r="C106" s="115"/>
    </row>
    <row r="107" spans="1:3" ht="18">
      <c r="A107" s="115"/>
      <c r="B107" s="115"/>
      <c r="C107" s="115"/>
    </row>
    <row r="108" spans="1:3" ht="18">
      <c r="A108" s="115"/>
      <c r="B108" s="115"/>
      <c r="C108" s="115"/>
    </row>
    <row r="109" spans="1:3" ht="18">
      <c r="A109" s="115"/>
      <c r="B109" s="115"/>
      <c r="C109" s="115"/>
    </row>
    <row r="110" spans="1:3" ht="18">
      <c r="A110" s="115"/>
      <c r="B110" s="115"/>
      <c r="C110" s="115"/>
    </row>
    <row r="111" spans="1:3" ht="18">
      <c r="A111" s="115"/>
      <c r="B111" s="115"/>
      <c r="C111" s="115"/>
    </row>
    <row r="112" spans="1:3" ht="18">
      <c r="A112" s="115"/>
      <c r="B112" s="115"/>
      <c r="C112" s="115"/>
    </row>
    <row r="113" spans="1:3" ht="18">
      <c r="A113" s="115"/>
      <c r="B113" s="115"/>
      <c r="C113" s="115"/>
    </row>
    <row r="114" spans="1:3" ht="18">
      <c r="A114" s="115"/>
      <c r="B114" s="115"/>
      <c r="C114" s="115"/>
    </row>
    <row r="115" spans="1:3" ht="18">
      <c r="A115" s="115"/>
      <c r="B115" s="115"/>
      <c r="C115" s="115"/>
    </row>
    <row r="116" spans="1:3" ht="18">
      <c r="A116" s="115"/>
      <c r="B116" s="115"/>
      <c r="C116" s="115"/>
    </row>
    <row r="117" spans="1:3" ht="18">
      <c r="A117" s="115"/>
      <c r="B117" s="115"/>
      <c r="C117" s="115"/>
    </row>
    <row r="118" spans="1:3" ht="18">
      <c r="A118" s="115"/>
      <c r="B118" s="115"/>
      <c r="C118" s="115"/>
    </row>
    <row r="119" spans="1:3" ht="18">
      <c r="A119" s="115"/>
      <c r="B119" s="115"/>
      <c r="C119" s="115"/>
    </row>
    <row r="120" spans="1:3" ht="18">
      <c r="A120" s="115"/>
      <c r="B120" s="115"/>
      <c r="C120" s="115"/>
    </row>
    <row r="121" spans="1:3" ht="18">
      <c r="A121" s="115"/>
      <c r="B121" s="115"/>
      <c r="C121" s="115"/>
    </row>
    <row r="122" spans="1:3" ht="18">
      <c r="A122" s="115"/>
      <c r="B122" s="115"/>
      <c r="C122" s="115"/>
    </row>
    <row r="123" spans="1:3" ht="18">
      <c r="A123" s="115"/>
      <c r="B123" s="115"/>
      <c r="C123" s="115"/>
    </row>
    <row r="124" spans="1:3" ht="18">
      <c r="A124" s="115"/>
      <c r="B124" s="115"/>
      <c r="C124" s="115"/>
    </row>
    <row r="125" spans="1:3" ht="18">
      <c r="A125" s="115"/>
      <c r="B125" s="115"/>
      <c r="C125" s="115"/>
    </row>
    <row r="126" spans="1:3" ht="18">
      <c r="A126" s="115"/>
      <c r="B126" s="115"/>
      <c r="C126" s="115"/>
    </row>
    <row r="127" spans="1:3" ht="18">
      <c r="A127" s="115"/>
      <c r="B127" s="115"/>
      <c r="C127" s="115"/>
    </row>
    <row r="128" spans="1:3" ht="18">
      <c r="A128" s="115"/>
      <c r="B128" s="115"/>
      <c r="C128" s="115"/>
    </row>
    <row r="129" spans="1:3" ht="18">
      <c r="A129" s="115"/>
      <c r="B129" s="115"/>
      <c r="C129" s="115"/>
    </row>
    <row r="130" spans="1:3" ht="18">
      <c r="A130" s="115"/>
      <c r="B130" s="115"/>
      <c r="C130" s="115"/>
    </row>
    <row r="131" spans="1:3" ht="18">
      <c r="A131" s="115"/>
      <c r="B131" s="115"/>
      <c r="C131" s="115"/>
    </row>
    <row r="132" spans="1:3" ht="18">
      <c r="A132" s="115"/>
      <c r="B132" s="115"/>
      <c r="C132" s="115"/>
    </row>
    <row r="133" spans="1:3" ht="18">
      <c r="A133" s="115"/>
      <c r="B133" s="115"/>
      <c r="C133" s="115"/>
    </row>
    <row r="134" spans="1:3" ht="18">
      <c r="A134" s="115"/>
      <c r="B134" s="115"/>
      <c r="C134" s="115"/>
    </row>
    <row r="135" spans="1:3" ht="18">
      <c r="A135" s="115"/>
      <c r="B135" s="115"/>
      <c r="C135" s="115"/>
    </row>
    <row r="136" spans="1:3" ht="18">
      <c r="A136" s="115"/>
      <c r="B136" s="115"/>
      <c r="C136" s="115"/>
    </row>
    <row r="137" spans="1:3" ht="18">
      <c r="A137" s="115"/>
      <c r="B137" s="115"/>
      <c r="C137" s="115"/>
    </row>
    <row r="138" spans="1:3" ht="18">
      <c r="A138" s="115"/>
      <c r="B138" s="115"/>
      <c r="C138" s="115"/>
    </row>
    <row r="139" spans="1:3" ht="18">
      <c r="A139" s="115"/>
      <c r="B139" s="115"/>
      <c r="C139" s="115"/>
    </row>
    <row r="140" spans="1:3" ht="18">
      <c r="A140" s="115"/>
      <c r="B140" s="115"/>
      <c r="C140" s="115"/>
    </row>
    <row r="141" spans="1:3" ht="18">
      <c r="A141" s="115"/>
      <c r="B141" s="115"/>
      <c r="C141" s="115"/>
    </row>
    <row r="142" spans="1:3" ht="18">
      <c r="A142" s="115"/>
      <c r="B142" s="115"/>
      <c r="C142" s="115"/>
    </row>
    <row r="143" spans="1:3" ht="18">
      <c r="A143" s="115"/>
      <c r="B143" s="115"/>
      <c r="C143" s="115"/>
    </row>
    <row r="144" spans="1:3" ht="18">
      <c r="A144" s="115"/>
      <c r="B144" s="115"/>
      <c r="C144" s="115"/>
    </row>
    <row r="145" spans="1:3" ht="18">
      <c r="A145" s="115"/>
      <c r="B145" s="115"/>
      <c r="C145" s="115"/>
    </row>
    <row r="146" spans="1:3" ht="18">
      <c r="A146" s="115"/>
      <c r="B146" s="115"/>
      <c r="C146" s="115"/>
    </row>
    <row r="147" spans="1:3" ht="18">
      <c r="A147" s="115"/>
      <c r="B147" s="115"/>
      <c r="C147" s="115"/>
    </row>
    <row r="148" spans="1:3" ht="18">
      <c r="A148" s="115"/>
      <c r="B148" s="115"/>
      <c r="C148" s="115"/>
    </row>
    <row r="149" spans="1:3" ht="18">
      <c r="A149" s="115"/>
      <c r="B149" s="115"/>
      <c r="C149" s="115"/>
    </row>
    <row r="150" spans="1:3" ht="18">
      <c r="A150" s="115"/>
      <c r="B150" s="115"/>
      <c r="C150" s="115"/>
    </row>
    <row r="151" spans="1:3" ht="18">
      <c r="A151" s="115"/>
      <c r="B151" s="115"/>
      <c r="C151" s="115"/>
    </row>
    <row r="152" spans="1:3" ht="18">
      <c r="A152" s="115"/>
      <c r="B152" s="115"/>
      <c r="C152" s="115"/>
    </row>
    <row r="153" spans="1:3" ht="18">
      <c r="A153" s="115"/>
      <c r="B153" s="115"/>
      <c r="C153" s="115"/>
    </row>
    <row r="154" spans="1:3" ht="18">
      <c r="A154" s="115"/>
      <c r="B154" s="115"/>
      <c r="C154" s="115"/>
    </row>
    <row r="155" spans="1:3" ht="18">
      <c r="A155" s="115"/>
      <c r="B155" s="115"/>
      <c r="C155" s="115"/>
    </row>
    <row r="156" spans="1:3" ht="18">
      <c r="A156" s="115"/>
      <c r="B156" s="115"/>
      <c r="C156" s="115"/>
    </row>
    <row r="157" spans="1:3" ht="18">
      <c r="A157" s="115"/>
      <c r="B157" s="115"/>
      <c r="C157" s="115"/>
    </row>
    <row r="158" spans="1:3" ht="18">
      <c r="A158" s="115"/>
      <c r="B158" s="115"/>
      <c r="C158" s="115"/>
    </row>
    <row r="159" spans="1:3" ht="18">
      <c r="A159" s="115"/>
      <c r="B159" s="115"/>
      <c r="C159" s="115"/>
    </row>
    <row r="160" spans="1:3" ht="18">
      <c r="A160" s="115"/>
      <c r="B160" s="115"/>
      <c r="C160" s="115"/>
    </row>
    <row r="161" spans="1:3" ht="18">
      <c r="A161" s="115"/>
      <c r="B161" s="115"/>
      <c r="C161" s="115"/>
    </row>
    <row r="162" spans="1:3" ht="18">
      <c r="A162" s="115"/>
      <c r="B162" s="115"/>
      <c r="C162" s="115"/>
    </row>
    <row r="163" spans="1:3" ht="18">
      <c r="A163" s="115"/>
      <c r="B163" s="115"/>
      <c r="C163" s="115"/>
    </row>
    <row r="164" spans="1:3" ht="18">
      <c r="A164" s="115"/>
      <c r="B164" s="115"/>
      <c r="C164" s="115"/>
    </row>
    <row r="165" spans="1:3" ht="18">
      <c r="A165" s="115"/>
      <c r="B165" s="115"/>
      <c r="C165" s="115"/>
    </row>
    <row r="166" spans="1:3" ht="18">
      <c r="A166" s="115"/>
      <c r="B166" s="115"/>
      <c r="C166" s="115"/>
    </row>
    <row r="167" spans="1:3" ht="18">
      <c r="A167" s="115"/>
      <c r="B167" s="115"/>
      <c r="C167" s="115"/>
    </row>
    <row r="168" spans="1:3" ht="18">
      <c r="A168" s="115"/>
      <c r="B168" s="115"/>
      <c r="C168" s="115"/>
    </row>
    <row r="169" spans="1:3" ht="18">
      <c r="A169" s="115"/>
      <c r="B169" s="115"/>
      <c r="C169" s="115"/>
    </row>
    <row r="170" spans="1:3" ht="18">
      <c r="A170" s="115"/>
      <c r="B170" s="115"/>
      <c r="C170" s="115"/>
    </row>
    <row r="171" spans="1:3" ht="18">
      <c r="A171" s="115"/>
      <c r="B171" s="115"/>
      <c r="C171" s="115"/>
    </row>
    <row r="172" spans="1:3" ht="18">
      <c r="A172" s="115"/>
      <c r="B172" s="115"/>
      <c r="C172" s="115"/>
    </row>
    <row r="173" spans="1:3" ht="18">
      <c r="A173" s="115"/>
      <c r="B173" s="115"/>
      <c r="C173" s="115"/>
    </row>
  </sheetData>
  <mergeCells count="19">
    <mergeCell ref="B35:C35"/>
    <mergeCell ref="B31:C31"/>
    <mergeCell ref="B32:C32"/>
    <mergeCell ref="B33:C33"/>
    <mergeCell ref="B34:C34"/>
    <mergeCell ref="A3:E3"/>
    <mergeCell ref="A4:E4"/>
    <mergeCell ref="A46:E46"/>
    <mergeCell ref="A47:E47"/>
    <mergeCell ref="B7:C8"/>
    <mergeCell ref="A7:A8"/>
    <mergeCell ref="B18:C18"/>
    <mergeCell ref="B19:C19"/>
    <mergeCell ref="B20:C20"/>
    <mergeCell ref="B21:C21"/>
    <mergeCell ref="D71:E71"/>
    <mergeCell ref="A71:C71"/>
    <mergeCell ref="A74:C74"/>
    <mergeCell ref="D70:E70"/>
  </mergeCells>
  <printOptions/>
  <pageMargins left="0.79" right="0.51" top="0.61" bottom="0.7" header="0.25" footer="0.2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11" sqref="B11:C11"/>
    </sheetView>
  </sheetViews>
  <sheetFormatPr defaultColWidth="8.66015625" defaultRowHeight="18"/>
  <cols>
    <col min="1" max="1" width="4.08203125" style="27" customWidth="1"/>
    <col min="2" max="2" width="8.83203125" style="27" customWidth="1"/>
    <col min="3" max="3" width="28.91015625" style="27" customWidth="1"/>
    <col min="4" max="4" width="8.5" style="27" customWidth="1"/>
    <col min="5" max="5" width="10.83203125" style="26" customWidth="1"/>
    <col min="6" max="6" width="11.33203125" style="26" customWidth="1"/>
    <col min="7" max="16384" width="8.83203125" style="27" customWidth="1"/>
  </cols>
  <sheetData>
    <row r="1" spans="1:6" ht="16.5">
      <c r="A1" s="154" t="s">
        <v>24</v>
      </c>
      <c r="B1" s="154"/>
      <c r="C1" s="154"/>
      <c r="D1" s="154"/>
      <c r="E1" s="154"/>
      <c r="F1" s="154"/>
    </row>
    <row r="2" spans="1:6" ht="21" customHeight="1">
      <c r="A2" s="155" t="s">
        <v>44</v>
      </c>
      <c r="B2" s="155"/>
      <c r="C2" s="155"/>
      <c r="D2" s="155"/>
      <c r="E2" s="155"/>
      <c r="F2" s="155"/>
    </row>
    <row r="3" spans="1:5" ht="16.5">
      <c r="A3" s="1"/>
      <c r="B3" s="1"/>
      <c r="C3" s="1"/>
      <c r="D3" s="3"/>
      <c r="E3" s="22"/>
    </row>
    <row r="4" spans="1:6" ht="24" customHeight="1">
      <c r="A4" s="2" t="s">
        <v>27</v>
      </c>
      <c r="B4" s="10" t="s">
        <v>35</v>
      </c>
      <c r="C4" s="21"/>
      <c r="D4" s="23" t="s">
        <v>47</v>
      </c>
      <c r="E4" s="24"/>
      <c r="F4" s="28"/>
    </row>
    <row r="5" spans="1:6" ht="24" customHeight="1">
      <c r="A5" s="19"/>
      <c r="B5" s="145" t="s">
        <v>51</v>
      </c>
      <c r="C5" s="147"/>
      <c r="D5" s="157" t="s">
        <v>48</v>
      </c>
      <c r="E5" s="20"/>
      <c r="F5" s="29"/>
    </row>
    <row r="6" spans="1:6" ht="24" customHeight="1">
      <c r="A6" s="8"/>
      <c r="B6" s="145" t="s">
        <v>52</v>
      </c>
      <c r="C6" s="147"/>
      <c r="D6" s="158"/>
      <c r="E6" s="18"/>
      <c r="F6" s="30"/>
    </row>
    <row r="7" spans="1:6" ht="24" customHeight="1">
      <c r="A7" s="12" t="s">
        <v>28</v>
      </c>
      <c r="B7" s="10" t="s">
        <v>36</v>
      </c>
      <c r="C7" s="10"/>
      <c r="D7" s="25"/>
      <c r="E7" s="16"/>
      <c r="F7" s="31"/>
    </row>
    <row r="8" spans="1:6" ht="24" customHeight="1">
      <c r="A8" s="9"/>
      <c r="B8" s="148" t="s">
        <v>39</v>
      </c>
      <c r="C8" s="149"/>
      <c r="D8" s="152" t="s">
        <v>48</v>
      </c>
      <c r="E8" s="13"/>
      <c r="F8" s="29"/>
    </row>
    <row r="9" spans="1:6" ht="24" customHeight="1">
      <c r="A9" s="11"/>
      <c r="B9" s="150" t="s">
        <v>70</v>
      </c>
      <c r="C9" s="151"/>
      <c r="D9" s="153"/>
      <c r="E9" s="15"/>
      <c r="F9" s="18"/>
    </row>
    <row r="10" spans="1:6" ht="24" customHeight="1">
      <c r="A10" s="12" t="s">
        <v>29</v>
      </c>
      <c r="B10" s="10" t="s">
        <v>37</v>
      </c>
      <c r="C10" s="10"/>
      <c r="D10" s="25"/>
      <c r="E10" s="16"/>
      <c r="F10" s="31"/>
    </row>
    <row r="11" spans="1:6" ht="24" customHeight="1">
      <c r="A11" s="9"/>
      <c r="B11" s="145" t="s">
        <v>38</v>
      </c>
      <c r="C11" s="146"/>
      <c r="D11" s="157" t="s">
        <v>49</v>
      </c>
      <c r="E11" s="13"/>
      <c r="F11" s="29"/>
    </row>
    <row r="12" spans="1:6" ht="24" customHeight="1">
      <c r="A12" s="7"/>
      <c r="B12" s="141" t="s">
        <v>53</v>
      </c>
      <c r="C12" s="142"/>
      <c r="D12" s="159"/>
      <c r="E12" s="17"/>
      <c r="F12" s="30"/>
    </row>
    <row r="13" spans="1:6" ht="24" customHeight="1">
      <c r="A13" s="12" t="s">
        <v>30</v>
      </c>
      <c r="B13" s="143" t="s">
        <v>40</v>
      </c>
      <c r="C13" s="144"/>
      <c r="D13" s="25"/>
      <c r="E13" s="16"/>
      <c r="F13" s="32"/>
    </row>
    <row r="14" spans="1:6" ht="24" customHeight="1">
      <c r="A14" s="19"/>
      <c r="B14" s="145" t="s">
        <v>41</v>
      </c>
      <c r="C14" s="146"/>
      <c r="D14" s="157" t="s">
        <v>48</v>
      </c>
      <c r="E14" s="20"/>
      <c r="F14" s="29"/>
    </row>
    <row r="15" spans="1:6" ht="24" customHeight="1">
      <c r="A15" s="7"/>
      <c r="B15" s="141" t="s">
        <v>42</v>
      </c>
      <c r="C15" s="142"/>
      <c r="D15" s="160"/>
      <c r="E15" s="17"/>
      <c r="F15" s="33"/>
    </row>
    <row r="16" spans="1:6" ht="24" customHeight="1">
      <c r="A16" s="8"/>
      <c r="B16" s="161" t="s">
        <v>43</v>
      </c>
      <c r="C16" s="162"/>
      <c r="D16" s="159"/>
      <c r="E16" s="18"/>
      <c r="F16" s="30"/>
    </row>
    <row r="17" spans="1:5" ht="16.5">
      <c r="A17" s="4"/>
      <c r="B17" s="6"/>
      <c r="C17" s="4"/>
      <c r="D17" s="5"/>
      <c r="E17" s="14"/>
    </row>
    <row r="18" spans="4:5" ht="16.5">
      <c r="D18" s="34" t="s">
        <v>50</v>
      </c>
      <c r="E18" s="35"/>
    </row>
    <row r="19" spans="4:5" ht="18">
      <c r="D19" s="156" t="s">
        <v>32</v>
      </c>
      <c r="E19" s="156"/>
    </row>
  </sheetData>
  <mergeCells count="17">
    <mergeCell ref="D8:D9"/>
    <mergeCell ref="A1:F1"/>
    <mergeCell ref="A2:F2"/>
    <mergeCell ref="D19:E19"/>
    <mergeCell ref="D5:D6"/>
    <mergeCell ref="D11:D12"/>
    <mergeCell ref="D14:D16"/>
    <mergeCell ref="B15:C15"/>
    <mergeCell ref="B16:C16"/>
    <mergeCell ref="B11:C11"/>
    <mergeCell ref="B12:C12"/>
    <mergeCell ref="B13:C13"/>
    <mergeCell ref="B14:C14"/>
    <mergeCell ref="B5:C5"/>
    <mergeCell ref="B6:C6"/>
    <mergeCell ref="B8:C8"/>
    <mergeCell ref="B9:C9"/>
  </mergeCells>
  <printOptions/>
  <pageMargins left="0.75" right="0.61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thaoln</cp:lastModifiedBy>
  <cp:lastPrinted>2008-10-17T04:33:16Z</cp:lastPrinted>
  <dcterms:created xsi:type="dcterms:W3CDTF">2006-10-18T06:28:08Z</dcterms:created>
  <dcterms:modified xsi:type="dcterms:W3CDTF">2008-10-21T07:48:11Z</dcterms:modified>
  <cp:category/>
  <cp:version/>
  <cp:contentType/>
  <cp:contentStatus/>
</cp:coreProperties>
</file>